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<sst xmlns="http://schemas.openxmlformats.org/spreadsheetml/2006/main" count="266" uniqueCount="134">
  <si>
    <t>Первая неделя</t>
  </si>
  <si>
    <t>№ рецепт</t>
  </si>
  <si>
    <t>Наименование блюда</t>
  </si>
  <si>
    <t>Пищевые вещества</t>
  </si>
  <si>
    <t>Ккал</t>
  </si>
  <si>
    <t>Белки</t>
  </si>
  <si>
    <t>Жиры</t>
  </si>
  <si>
    <t>понед.</t>
  </si>
  <si>
    <t xml:space="preserve">Обед: </t>
  </si>
  <si>
    <t>Итого за обед:</t>
  </si>
  <si>
    <t>вторник</t>
  </si>
  <si>
    <t>Обед</t>
  </si>
  <si>
    <t>среда</t>
  </si>
  <si>
    <t>Обед:</t>
  </si>
  <si>
    <t>четверг</t>
  </si>
  <si>
    <t>Вторая неделя</t>
  </si>
  <si>
    <t>Утверждаю:</t>
  </si>
  <si>
    <t>Чай с сахаром</t>
  </si>
  <si>
    <t>200</t>
  </si>
  <si>
    <t>Тефтели рыбные</t>
  </si>
  <si>
    <t>Компот из сухофруктов</t>
  </si>
  <si>
    <t>Хлеб пшеничный</t>
  </si>
  <si>
    <t>Котлета рубленная из птицы</t>
  </si>
  <si>
    <t>150</t>
  </si>
  <si>
    <t>60</t>
  </si>
  <si>
    <t>Углев</t>
  </si>
  <si>
    <t>Выход</t>
  </si>
  <si>
    <t>Макароны отварные</t>
  </si>
  <si>
    <t>Фрикаделька Петушок</t>
  </si>
  <si>
    <t>45</t>
  </si>
  <si>
    <t>Каша гречневая</t>
  </si>
  <si>
    <t>белки</t>
  </si>
  <si>
    <t xml:space="preserve">жиры </t>
  </si>
  <si>
    <t>угл</t>
  </si>
  <si>
    <t>ккал</t>
  </si>
  <si>
    <t>Каша рисовая</t>
  </si>
  <si>
    <t>Пюре картофельное</t>
  </si>
  <si>
    <t>Каша пшенная вязкая</t>
  </si>
  <si>
    <t>Котлета рыбная Нептун</t>
  </si>
  <si>
    <t xml:space="preserve">Каша пшеничная </t>
  </si>
  <si>
    <t>Суббота</t>
  </si>
  <si>
    <t>Итого за неделю завтраки:</t>
  </si>
  <si>
    <t>Итого за неделю обеды:</t>
  </si>
  <si>
    <t>Ср\сут.хим состав завтраки</t>
  </si>
  <si>
    <t>Ср\сут.хим состав обед</t>
  </si>
  <si>
    <t>Плов из курицы</t>
  </si>
  <si>
    <t>Котлета домашняя</t>
  </si>
  <si>
    <t>Итого за 12 дней обеды:</t>
  </si>
  <si>
    <t>Ср\сут.хим сост обед за 12 дн</t>
  </si>
  <si>
    <t>498-04</t>
  </si>
  <si>
    <t>510-2004</t>
  </si>
  <si>
    <t>81-2008</t>
  </si>
  <si>
    <t>88-2008</t>
  </si>
  <si>
    <t>271-2017</t>
  </si>
  <si>
    <t>510-204</t>
  </si>
  <si>
    <t>87-2008</t>
  </si>
  <si>
    <t>492-2004</t>
  </si>
  <si>
    <t>92-2008</t>
  </si>
  <si>
    <t>239-2017</t>
  </si>
  <si>
    <t>498-2004</t>
  </si>
  <si>
    <t>54-1хн-20</t>
  </si>
  <si>
    <t>52-2гн-20</t>
  </si>
  <si>
    <t>1) Сборник технических нормативов , рецептурных блюд и кулинарных изделий</t>
  </si>
  <si>
    <t>для предприятий общественного питания при общеобразовательных учреждениях УР, 2008 год</t>
  </si>
  <si>
    <t xml:space="preserve">2) Сборник  рецептур блюд и кулинарных изделий для предприятий общественного питания </t>
  </si>
  <si>
    <t>при общеобразовательных школах, 2004 год ( Москва)</t>
  </si>
  <si>
    <t>3) Сборник рецептур на продукцию для обучающихся во всех  образовательных учреждениях</t>
  </si>
  <si>
    <t>2017 Москва Дели плюс</t>
  </si>
  <si>
    <t>При составлении примерных рационов были использованы:</t>
  </si>
  <si>
    <t xml:space="preserve">4) Сборник рецептур блюд и типовых меню для организации питания обучающихся 1-4х классов </t>
  </si>
  <si>
    <t>в общеобразовательных организациях ,2021 год ( Новосибирск)</t>
  </si>
  <si>
    <t>57-2гн-20</t>
  </si>
  <si>
    <r>
      <rPr>
        <b/>
        <sz val="10"/>
        <rFont val="Arial"/>
        <family val="2"/>
      </rPr>
      <t>Примечание:</t>
    </r>
    <r>
      <rPr>
        <sz val="10"/>
        <rFont val="Arial"/>
        <family val="0"/>
      </rPr>
      <t xml:space="preserve"> - Допускается использование свежих овощей в нарезке  вместо салатов</t>
    </r>
  </si>
  <si>
    <t>Сезон- осенне- зимний</t>
  </si>
  <si>
    <t>понед</t>
  </si>
  <si>
    <t>пятница</t>
  </si>
  <si>
    <t>Цена</t>
  </si>
  <si>
    <t xml:space="preserve">Котлета рубленная </t>
  </si>
  <si>
    <t>332-2004</t>
  </si>
  <si>
    <t>Тефтели припущенные</t>
  </si>
  <si>
    <t xml:space="preserve">                                                                                                 </t>
  </si>
  <si>
    <t xml:space="preserve">                                                                                 </t>
  </si>
  <si>
    <t xml:space="preserve">                  Примерные рационы обедов для учащихся 5-11х классов</t>
  </si>
  <si>
    <t xml:space="preserve">Хлеб пшеничный </t>
  </si>
  <si>
    <t>Согласовано:</t>
  </si>
  <si>
    <t>20,70</t>
  </si>
  <si>
    <t>3,50</t>
  </si>
  <si>
    <t>4,20</t>
  </si>
  <si>
    <t>24,00</t>
  </si>
  <si>
    <t>9,20</t>
  </si>
  <si>
    <t>75-2008</t>
  </si>
  <si>
    <t>Котлета детская</t>
  </si>
  <si>
    <t>55</t>
  </si>
  <si>
    <t>43,60</t>
  </si>
  <si>
    <t>75</t>
  </si>
  <si>
    <t>45,60</t>
  </si>
  <si>
    <t>48,20</t>
  </si>
  <si>
    <t>85</t>
  </si>
  <si>
    <t>45,80</t>
  </si>
  <si>
    <t>44,70</t>
  </si>
  <si>
    <t>80</t>
  </si>
  <si>
    <t>43,10</t>
  </si>
  <si>
    <t>51,10</t>
  </si>
  <si>
    <t>Чай с лимоном</t>
  </si>
  <si>
    <t>5,70</t>
  </si>
  <si>
    <t>54-3гн-20</t>
  </si>
  <si>
    <t>Булочка Дорожная</t>
  </si>
  <si>
    <t>770-2004</t>
  </si>
  <si>
    <t>Булочка с маком</t>
  </si>
  <si>
    <t>772-2004</t>
  </si>
  <si>
    <t>Пирог с капустой</t>
  </si>
  <si>
    <t>738-2004</t>
  </si>
  <si>
    <t>Ватрушка с творогом</t>
  </si>
  <si>
    <t>741-2004</t>
  </si>
  <si>
    <t>12,50</t>
  </si>
  <si>
    <t>Сдоба с повидлом</t>
  </si>
  <si>
    <t>16,00</t>
  </si>
  <si>
    <t>Булочка Веснушка</t>
  </si>
  <si>
    <t>773-2004</t>
  </si>
  <si>
    <t>Ватрушка картофельная</t>
  </si>
  <si>
    <t>Сдоба обыкновенная</t>
  </si>
  <si>
    <t>766-2004</t>
  </si>
  <si>
    <t>Плюшка Московская</t>
  </si>
  <si>
    <t>Сдоба выборгская с повидлом</t>
  </si>
  <si>
    <t>Шанежка сырная</t>
  </si>
  <si>
    <t>Булочка с повидлом обсыпная</t>
  </si>
  <si>
    <t>426-2017</t>
  </si>
  <si>
    <t>15,20</t>
  </si>
  <si>
    <t>ИП Чухланцева И.В.</t>
  </si>
  <si>
    <t>Директор МБОУ " СОШ № 15"</t>
  </si>
  <si>
    <t>____________</t>
  </si>
  <si>
    <t>_________________Т.С. Дементьева</t>
  </si>
  <si>
    <t>01   сентября 2023г.</t>
  </si>
  <si>
    <t>01   сентября 2023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</si>
</sst>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0\ &quot;₽&quot;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4"/>
  <sheetViews>
    <sheetView tabSelected="1" zoomScalePageLayoutView="0" workbookViewId="0" topLeftCell="A1">
      <selection activeCell="A2" sqref="A2:H6"/>
    </sheetView>
  </sheetViews>
  <sheetFormatPr defaultColWidth="9.140625" defaultRowHeight="12.75"/>
  <cols>
    <col min="1" max="1" width="8.57421875" style="0" customWidth="1"/>
    <col min="2" max="2" width="35.28125" style="0" customWidth="1"/>
    <col min="3" max="3" width="12.00390625" style="0" customWidth="1"/>
    <col min="4" max="4" width="8.57421875" style="0" customWidth="1"/>
    <col min="5" max="5" width="9.421875" style="0" customWidth="1"/>
    <col min="6" max="6" width="8.421875" style="0" customWidth="1"/>
    <col min="7" max="7" width="9.00390625" style="0" customWidth="1"/>
    <col min="8" max="8" width="9.8515625" style="0" customWidth="1"/>
  </cols>
  <sheetData>
    <row r="2" spans="1:9" ht="15.75">
      <c r="A2" s="2" t="s">
        <v>16</v>
      </c>
      <c r="B2" s="2"/>
      <c r="C2" s="2"/>
      <c r="D2" s="2" t="s">
        <v>84</v>
      </c>
      <c r="F2" s="2"/>
      <c r="G2" s="2"/>
      <c r="H2" s="2"/>
      <c r="I2" s="2"/>
    </row>
    <row r="3" spans="1:9" ht="15.75">
      <c r="A3" s="2" t="s">
        <v>128</v>
      </c>
      <c r="B3" s="2"/>
      <c r="C3" s="2"/>
      <c r="D3" s="2" t="s">
        <v>129</v>
      </c>
      <c r="F3" s="2"/>
      <c r="G3" s="2"/>
      <c r="H3" s="2"/>
      <c r="I3" s="2"/>
    </row>
    <row r="4" spans="1:9" ht="15.75">
      <c r="A4" s="2"/>
      <c r="B4" s="2"/>
      <c r="C4" s="2"/>
      <c r="D4" s="2"/>
      <c r="F4" s="2"/>
      <c r="G4" s="2"/>
      <c r="H4" s="2"/>
      <c r="I4" s="2"/>
    </row>
    <row r="5" spans="1:9" ht="15.75">
      <c r="A5" s="2" t="s">
        <v>130</v>
      </c>
      <c r="D5" s="2" t="s">
        <v>131</v>
      </c>
      <c r="F5" s="2"/>
      <c r="G5" s="2"/>
      <c r="H5" s="2"/>
      <c r="I5" s="2"/>
    </row>
    <row r="6" spans="1:9" ht="15.75">
      <c r="A6" s="26" t="s">
        <v>132</v>
      </c>
      <c r="B6" s="27"/>
      <c r="C6" s="27"/>
      <c r="D6" s="26" t="s">
        <v>133</v>
      </c>
      <c r="F6" s="26"/>
      <c r="G6" s="27"/>
      <c r="H6" s="26"/>
      <c r="I6" s="27"/>
    </row>
    <row r="7" spans="1:9" ht="15.75">
      <c r="A7" s="26"/>
      <c r="B7" s="27"/>
      <c r="C7" s="27"/>
      <c r="F7" s="2"/>
      <c r="G7" s="2"/>
      <c r="H7" s="2"/>
      <c r="I7" s="2"/>
    </row>
    <row r="8" spans="1:8" ht="15.75">
      <c r="A8" t="s">
        <v>80</v>
      </c>
      <c r="B8" s="2" t="s">
        <v>82</v>
      </c>
      <c r="C8" s="2"/>
      <c r="D8" s="2"/>
      <c r="E8" s="2"/>
      <c r="F8" s="2"/>
      <c r="G8" s="2"/>
      <c r="H8" s="2"/>
    </row>
    <row r="9" spans="2:8" ht="15.75">
      <c r="B9" s="2" t="s">
        <v>81</v>
      </c>
      <c r="C9" s="2"/>
      <c r="D9" s="2"/>
      <c r="E9" s="2"/>
      <c r="F9" s="2"/>
      <c r="G9" s="2"/>
      <c r="H9" s="2"/>
    </row>
    <row r="10" spans="2:3" ht="12.75">
      <c r="B10" s="3"/>
      <c r="C10" s="3"/>
    </row>
    <row r="11" spans="2:3" ht="12.75">
      <c r="B11" s="3"/>
      <c r="C11" s="3"/>
    </row>
    <row r="12" spans="2:3" ht="12.75">
      <c r="B12" s="3" t="s">
        <v>73</v>
      </c>
      <c r="C12" s="3"/>
    </row>
    <row r="13" spans="2:3" ht="12.75">
      <c r="B13" s="3" t="s">
        <v>0</v>
      </c>
      <c r="C13" s="3"/>
    </row>
    <row r="14" spans="1:8" ht="12.75">
      <c r="A14" s="31" t="s">
        <v>1</v>
      </c>
      <c r="B14" s="33" t="s">
        <v>2</v>
      </c>
      <c r="C14" s="33" t="s">
        <v>26</v>
      </c>
      <c r="D14" s="33" t="s">
        <v>76</v>
      </c>
      <c r="E14" s="35" t="s">
        <v>3</v>
      </c>
      <c r="F14" s="36"/>
      <c r="G14" s="37"/>
      <c r="H14" s="33" t="s">
        <v>4</v>
      </c>
    </row>
    <row r="15" spans="1:8" ht="12.75">
      <c r="A15" s="32"/>
      <c r="B15" s="34"/>
      <c r="C15" s="34"/>
      <c r="D15" s="34"/>
      <c r="E15" s="9" t="s">
        <v>5</v>
      </c>
      <c r="F15" s="9" t="s">
        <v>6</v>
      </c>
      <c r="G15" s="4" t="s">
        <v>25</v>
      </c>
      <c r="H15" s="34"/>
    </row>
    <row r="16" spans="1:8" ht="12.75">
      <c r="A16" s="4" t="s">
        <v>74</v>
      </c>
      <c r="B16" s="4" t="s">
        <v>8</v>
      </c>
      <c r="C16" s="1"/>
      <c r="D16" s="1"/>
      <c r="E16" s="5"/>
      <c r="F16" s="5"/>
      <c r="G16" s="5"/>
      <c r="H16" s="5"/>
    </row>
    <row r="17" spans="1:8" ht="12.75">
      <c r="A17" s="23" t="s">
        <v>107</v>
      </c>
      <c r="B17" s="13" t="s">
        <v>106</v>
      </c>
      <c r="C17" s="6">
        <v>70</v>
      </c>
      <c r="D17" s="30">
        <v>16</v>
      </c>
      <c r="E17" s="5">
        <v>4.97</v>
      </c>
      <c r="F17" s="5">
        <v>10.36</v>
      </c>
      <c r="G17" s="5">
        <v>39.26</v>
      </c>
      <c r="H17" s="5">
        <v>271.6</v>
      </c>
    </row>
    <row r="18" spans="1:8" ht="12.75">
      <c r="A18" s="23" t="s">
        <v>50</v>
      </c>
      <c r="B18" s="13" t="s">
        <v>39</v>
      </c>
      <c r="C18" s="18" t="s">
        <v>23</v>
      </c>
      <c r="D18" s="18" t="s">
        <v>85</v>
      </c>
      <c r="E18" s="5">
        <v>4</v>
      </c>
      <c r="F18" s="5">
        <v>4.24</v>
      </c>
      <c r="G18" s="22">
        <v>23.55</v>
      </c>
      <c r="H18" s="5">
        <v>152.4</v>
      </c>
    </row>
    <row r="19" spans="1:9" ht="12.75">
      <c r="A19" s="23" t="s">
        <v>51</v>
      </c>
      <c r="B19" s="13" t="s">
        <v>28</v>
      </c>
      <c r="C19" s="18" t="s">
        <v>24</v>
      </c>
      <c r="D19" s="18" t="s">
        <v>95</v>
      </c>
      <c r="E19" s="22">
        <v>12.94</v>
      </c>
      <c r="F19" s="22">
        <v>14.24</v>
      </c>
      <c r="G19" s="5">
        <v>9.33</v>
      </c>
      <c r="H19" s="6">
        <v>242.8</v>
      </c>
      <c r="I19" s="29"/>
    </row>
    <row r="20" spans="1:8" ht="12.75">
      <c r="A20" s="23"/>
      <c r="B20" s="13" t="s">
        <v>21</v>
      </c>
      <c r="C20" s="18" t="s">
        <v>29</v>
      </c>
      <c r="D20" s="18" t="s">
        <v>87</v>
      </c>
      <c r="E20" s="5">
        <v>3.45</v>
      </c>
      <c r="F20" s="5">
        <v>0.37</v>
      </c>
      <c r="G20" s="5">
        <v>21.39</v>
      </c>
      <c r="H20" s="5">
        <v>105.45</v>
      </c>
    </row>
    <row r="21" spans="1:8" ht="12.75">
      <c r="A21" s="23"/>
      <c r="B21" s="13"/>
      <c r="C21" s="6"/>
      <c r="D21" s="6"/>
      <c r="E21" s="5"/>
      <c r="F21" s="5"/>
      <c r="G21" s="5"/>
      <c r="H21" s="5"/>
    </row>
    <row r="22" spans="1:8" ht="12.75">
      <c r="A22" s="23" t="s">
        <v>71</v>
      </c>
      <c r="B22" s="13" t="s">
        <v>17</v>
      </c>
      <c r="C22" s="18" t="s">
        <v>18</v>
      </c>
      <c r="D22" s="18" t="s">
        <v>86</v>
      </c>
      <c r="E22" s="5">
        <v>0.2</v>
      </c>
      <c r="F22" s="5">
        <v>0</v>
      </c>
      <c r="G22" s="5">
        <v>6.5</v>
      </c>
      <c r="H22" s="8">
        <v>26.8</v>
      </c>
    </row>
    <row r="23" spans="1:8" ht="12.75">
      <c r="A23" s="23"/>
      <c r="B23" s="13"/>
      <c r="C23" s="18"/>
      <c r="D23" s="18"/>
      <c r="E23" s="5"/>
      <c r="F23" s="5"/>
      <c r="G23" s="5"/>
      <c r="H23" s="8"/>
    </row>
    <row r="24" spans="1:8" ht="12.75">
      <c r="A24" s="24"/>
      <c r="B24" s="1"/>
      <c r="C24" s="5"/>
      <c r="D24" s="5"/>
      <c r="E24" s="5"/>
      <c r="F24" s="8"/>
      <c r="G24" s="5"/>
      <c r="H24" s="8"/>
    </row>
    <row r="25" spans="1:8" ht="12.75">
      <c r="A25" s="24"/>
      <c r="B25" s="1"/>
      <c r="C25" s="5"/>
      <c r="D25" s="5"/>
      <c r="E25" s="5"/>
      <c r="F25" s="8"/>
      <c r="G25" s="5"/>
      <c r="H25" s="8"/>
    </row>
    <row r="26" spans="1:8" ht="12.75">
      <c r="A26" s="23"/>
      <c r="B26" s="4" t="s">
        <v>9</v>
      </c>
      <c r="C26" s="9"/>
      <c r="D26" s="10">
        <f>D17+D18+D19+D20+D21+D22+D23</f>
        <v>90.00000000000001</v>
      </c>
      <c r="E26" s="9">
        <f>E17+E18+E19+E20+E21+E22+E23+E24+E25</f>
        <v>25.559999999999995</v>
      </c>
      <c r="F26" s="9">
        <f>F17+F18+F19+F20+F21+F22+F23+F24+F25</f>
        <v>29.21</v>
      </c>
      <c r="G26" s="9">
        <f>G17+G18+G19+G20+G21+G22+G23+G24+G25</f>
        <v>100.03</v>
      </c>
      <c r="H26" s="9">
        <f>H17+H18+H19+H20+H21+H22+H23+H24+H25</f>
        <v>799.05</v>
      </c>
    </row>
    <row r="27" spans="1:8" ht="12.75">
      <c r="A27" s="23"/>
      <c r="B27" s="1"/>
      <c r="C27" s="1"/>
      <c r="D27" s="1"/>
      <c r="E27" s="5"/>
      <c r="F27" s="5"/>
      <c r="G27" s="5"/>
      <c r="H27" s="5"/>
    </row>
    <row r="28" spans="1:8" ht="12.75">
      <c r="A28" s="4" t="s">
        <v>10</v>
      </c>
      <c r="B28" s="4" t="s">
        <v>11</v>
      </c>
      <c r="C28" s="5"/>
      <c r="D28" s="5"/>
      <c r="E28" s="5"/>
      <c r="F28" s="5"/>
      <c r="G28" s="5"/>
      <c r="H28" s="5"/>
    </row>
    <row r="29" spans="1:8" ht="12.75">
      <c r="A29" s="23" t="s">
        <v>109</v>
      </c>
      <c r="B29" s="13" t="s">
        <v>108</v>
      </c>
      <c r="C29" s="6">
        <v>85</v>
      </c>
      <c r="D29" s="6">
        <v>12.5</v>
      </c>
      <c r="E29" s="5">
        <v>6.88</v>
      </c>
      <c r="F29" s="5">
        <v>2.63</v>
      </c>
      <c r="G29" s="5">
        <v>44.71</v>
      </c>
      <c r="H29" s="5">
        <v>233.75</v>
      </c>
    </row>
    <row r="30" spans="1:8" ht="12.75">
      <c r="A30" s="23" t="s">
        <v>50</v>
      </c>
      <c r="B30" s="13" t="s">
        <v>30</v>
      </c>
      <c r="C30" s="5">
        <v>150</v>
      </c>
      <c r="D30" s="5">
        <v>21.6</v>
      </c>
      <c r="E30" s="5">
        <v>4.1</v>
      </c>
      <c r="F30" s="5">
        <v>5</v>
      </c>
      <c r="G30" s="5">
        <v>20.52</v>
      </c>
      <c r="H30" s="5">
        <v>145.5</v>
      </c>
    </row>
    <row r="31" spans="1:9" ht="12.75">
      <c r="A31" s="24" t="s">
        <v>49</v>
      </c>
      <c r="B31" s="13" t="s">
        <v>77</v>
      </c>
      <c r="C31" s="18" t="s">
        <v>97</v>
      </c>
      <c r="D31" s="18" t="s">
        <v>96</v>
      </c>
      <c r="E31" s="22">
        <v>14</v>
      </c>
      <c r="F31" s="6">
        <v>13.61</v>
      </c>
      <c r="G31" s="5">
        <v>5.19</v>
      </c>
      <c r="H31" s="22">
        <v>229.74</v>
      </c>
      <c r="I31" s="29"/>
    </row>
    <row r="32" spans="1:8" ht="12.75">
      <c r="A32" s="23"/>
      <c r="B32" s="13" t="s">
        <v>21</v>
      </c>
      <c r="C32" s="18" t="s">
        <v>29</v>
      </c>
      <c r="D32" s="18" t="s">
        <v>87</v>
      </c>
      <c r="E32" s="5">
        <v>3.45</v>
      </c>
      <c r="F32" s="5">
        <v>0.37</v>
      </c>
      <c r="G32" s="5">
        <v>21.39</v>
      </c>
      <c r="H32" s="5">
        <v>105.45</v>
      </c>
    </row>
    <row r="33" spans="1:8" ht="12.75">
      <c r="A33" s="23"/>
      <c r="B33" s="13"/>
      <c r="C33" s="18"/>
      <c r="D33" s="18"/>
      <c r="E33" s="5"/>
      <c r="F33" s="5"/>
      <c r="G33" s="5"/>
      <c r="H33" s="5"/>
    </row>
    <row r="34" spans="1:8" ht="12.75">
      <c r="A34" s="23" t="s">
        <v>71</v>
      </c>
      <c r="B34" s="13" t="s">
        <v>17</v>
      </c>
      <c r="C34" s="18" t="s">
        <v>18</v>
      </c>
      <c r="D34" s="18" t="s">
        <v>86</v>
      </c>
      <c r="E34" s="5">
        <v>0.2</v>
      </c>
      <c r="F34" s="5">
        <v>0</v>
      </c>
      <c r="G34" s="5">
        <v>6.5</v>
      </c>
      <c r="H34" s="8">
        <v>26.8</v>
      </c>
    </row>
    <row r="35" spans="1:8" ht="12.75">
      <c r="A35" s="23"/>
      <c r="B35" s="13"/>
      <c r="C35" s="18"/>
      <c r="D35" s="18"/>
      <c r="E35" s="5"/>
      <c r="F35" s="5"/>
      <c r="G35" s="5"/>
      <c r="H35" s="8"/>
    </row>
    <row r="36" spans="1:8" ht="12.75">
      <c r="A36" s="23"/>
      <c r="B36" s="13"/>
      <c r="C36" s="18"/>
      <c r="D36" s="18"/>
      <c r="E36" s="22"/>
      <c r="F36" s="5"/>
      <c r="G36" s="22"/>
      <c r="H36" s="8"/>
    </row>
    <row r="37" spans="1:8" ht="12.75">
      <c r="A37" s="23"/>
      <c r="B37" s="4" t="s">
        <v>9</v>
      </c>
      <c r="C37" s="9"/>
      <c r="D37" s="10">
        <f>D29+D30+D31+D32+D33+D34+D35</f>
        <v>90.00000000000001</v>
      </c>
      <c r="E37" s="9">
        <f>E29+E30+E31+E32+E33+E34+E35+E36</f>
        <v>28.63</v>
      </c>
      <c r="F37" s="10">
        <f>F29+F30+F31+F32+F33+F34+F35+F36</f>
        <v>21.61</v>
      </c>
      <c r="G37" s="10">
        <f>G29+G30+G31+G32+G33+G34+G35+G36</f>
        <v>98.31</v>
      </c>
      <c r="H37" s="10">
        <f>H29+H30+H31+H32+H33+H34+H35+H36</f>
        <v>741.24</v>
      </c>
    </row>
    <row r="38" spans="1:8" ht="12.75">
      <c r="A38" s="23"/>
      <c r="B38" s="1"/>
      <c r="C38" s="5"/>
      <c r="D38" s="5"/>
      <c r="E38" s="5"/>
      <c r="F38" s="5"/>
      <c r="G38" s="5"/>
      <c r="H38" s="5"/>
    </row>
    <row r="39" spans="1:8" ht="12.75">
      <c r="A39" s="4" t="s">
        <v>12</v>
      </c>
      <c r="B39" s="4" t="s">
        <v>13</v>
      </c>
      <c r="C39" s="11"/>
      <c r="D39" s="11"/>
      <c r="E39" s="12"/>
      <c r="F39" s="12"/>
      <c r="G39" s="12"/>
      <c r="H39" s="12"/>
    </row>
    <row r="40" spans="1:8" ht="12.75">
      <c r="A40" s="23" t="s">
        <v>111</v>
      </c>
      <c r="B40" s="13" t="s">
        <v>110</v>
      </c>
      <c r="C40" s="5">
        <v>65</v>
      </c>
      <c r="D40" s="5">
        <v>15.2</v>
      </c>
      <c r="E40" s="5">
        <v>4.54</v>
      </c>
      <c r="F40" s="5">
        <v>8.96</v>
      </c>
      <c r="G40" s="5">
        <v>21.48</v>
      </c>
      <c r="H40" s="5">
        <v>179.62</v>
      </c>
    </row>
    <row r="41" spans="1:8" ht="12.75">
      <c r="A41" s="23" t="s">
        <v>78</v>
      </c>
      <c r="B41" s="13" t="s">
        <v>27</v>
      </c>
      <c r="C41" s="5">
        <v>150</v>
      </c>
      <c r="D41" s="5">
        <v>11.4</v>
      </c>
      <c r="E41" s="5">
        <v>5.25</v>
      </c>
      <c r="F41" s="5">
        <v>4.9</v>
      </c>
      <c r="G41" s="5">
        <v>32.8</v>
      </c>
      <c r="H41" s="5">
        <v>196.8</v>
      </c>
    </row>
    <row r="42" spans="1:10" ht="12.75">
      <c r="A42" s="24" t="s">
        <v>90</v>
      </c>
      <c r="B42" s="13" t="s">
        <v>91</v>
      </c>
      <c r="C42" s="5">
        <v>75</v>
      </c>
      <c r="D42" s="5">
        <v>55.7</v>
      </c>
      <c r="E42" s="5">
        <v>5.06</v>
      </c>
      <c r="F42" s="5">
        <v>11.65</v>
      </c>
      <c r="G42" s="5">
        <v>3.6</v>
      </c>
      <c r="H42" s="5">
        <v>192.92</v>
      </c>
      <c r="I42" s="29"/>
      <c r="J42" s="29"/>
    </row>
    <row r="43" spans="1:8" ht="12.75">
      <c r="A43" s="23"/>
      <c r="B43" s="13" t="s">
        <v>21</v>
      </c>
      <c r="C43" s="18" t="s">
        <v>29</v>
      </c>
      <c r="D43" s="18" t="s">
        <v>87</v>
      </c>
      <c r="E43" s="5">
        <v>3.45</v>
      </c>
      <c r="F43" s="5">
        <v>0.37</v>
      </c>
      <c r="G43" s="5">
        <v>21.39</v>
      </c>
      <c r="H43" s="5">
        <v>105.45</v>
      </c>
    </row>
    <row r="44" spans="1:8" ht="12.75">
      <c r="A44" s="23"/>
      <c r="B44" s="13"/>
      <c r="C44" s="18"/>
      <c r="D44" s="18"/>
      <c r="E44" s="5"/>
      <c r="F44" s="5"/>
      <c r="G44" s="5"/>
      <c r="H44" s="5"/>
    </row>
    <row r="45" spans="1:8" ht="12.75">
      <c r="A45" s="23" t="s">
        <v>71</v>
      </c>
      <c r="B45" s="13" t="s">
        <v>17</v>
      </c>
      <c r="C45" s="18" t="s">
        <v>18</v>
      </c>
      <c r="D45" s="18" t="s">
        <v>86</v>
      </c>
      <c r="E45" s="5">
        <v>0.2</v>
      </c>
      <c r="F45" s="5">
        <v>0</v>
      </c>
      <c r="G45" s="5">
        <v>6.5</v>
      </c>
      <c r="H45" s="8">
        <v>26.8</v>
      </c>
    </row>
    <row r="46" spans="1:8" ht="12.75">
      <c r="A46" s="23"/>
      <c r="B46" s="13"/>
      <c r="C46" s="18"/>
      <c r="D46" s="18"/>
      <c r="E46" s="5"/>
      <c r="F46" s="5"/>
      <c r="G46" s="5"/>
      <c r="H46" s="8"/>
    </row>
    <row r="47" spans="1:8" ht="12.75">
      <c r="A47" s="23"/>
      <c r="B47" s="13"/>
      <c r="C47" s="5"/>
      <c r="D47" s="5"/>
      <c r="E47" s="5"/>
      <c r="F47" s="5"/>
      <c r="G47" s="6"/>
      <c r="H47" s="5"/>
    </row>
    <row r="48" spans="1:8" ht="12.75">
      <c r="A48" s="23"/>
      <c r="B48" s="13"/>
      <c r="C48" s="5"/>
      <c r="D48" s="5"/>
      <c r="E48" s="5"/>
      <c r="F48" s="5"/>
      <c r="G48" s="6"/>
      <c r="H48" s="5"/>
    </row>
    <row r="49" spans="1:8" ht="12.75">
      <c r="A49" s="23"/>
      <c r="B49" s="1"/>
      <c r="C49" s="5"/>
      <c r="D49" s="5"/>
      <c r="E49" s="5"/>
      <c r="F49" s="8"/>
      <c r="G49" s="5"/>
      <c r="H49" s="8"/>
    </row>
    <row r="50" spans="1:8" ht="12.75">
      <c r="A50" s="23"/>
      <c r="B50" s="4" t="s">
        <v>9</v>
      </c>
      <c r="C50" s="9"/>
      <c r="D50" s="10">
        <f>D40+D41+D42+D43+D44+D45+D46</f>
        <v>90.00000000000001</v>
      </c>
      <c r="E50" s="9">
        <f>E40+E41+E42+E43+E44+E45+E46+E47+E48+E49</f>
        <v>18.499999999999996</v>
      </c>
      <c r="F50" s="9">
        <f>F40+F41+F42+F43+F44+F45+F46+F47+F48+F49</f>
        <v>25.880000000000003</v>
      </c>
      <c r="G50" s="9">
        <f>G40+G41+G42+G43+G44+G45+G46+G47+G48+G49</f>
        <v>85.77000000000001</v>
      </c>
      <c r="H50" s="9">
        <f>H40+H41+H42+H43+H44+H45+H46+H47+H48+H49</f>
        <v>701.59</v>
      </c>
    </row>
    <row r="51" spans="1:8" ht="12.75">
      <c r="A51" s="23"/>
      <c r="B51" s="1"/>
      <c r="C51" s="5"/>
      <c r="D51" s="5"/>
      <c r="E51" s="5"/>
      <c r="F51" s="5"/>
      <c r="G51" s="5"/>
      <c r="H51" s="5"/>
    </row>
    <row r="52" spans="1:8" ht="12.75">
      <c r="A52" s="4" t="s">
        <v>14</v>
      </c>
      <c r="B52" s="4" t="s">
        <v>13</v>
      </c>
      <c r="C52" s="5"/>
      <c r="D52" s="5"/>
      <c r="E52" s="5"/>
      <c r="F52" s="5"/>
      <c r="G52" s="5"/>
      <c r="H52" s="5"/>
    </row>
    <row r="53" spans="1:8" ht="12.75">
      <c r="A53" s="23" t="s">
        <v>113</v>
      </c>
      <c r="B53" s="13" t="s">
        <v>112</v>
      </c>
      <c r="C53" s="6">
        <v>60</v>
      </c>
      <c r="D53" s="6">
        <v>19.8</v>
      </c>
      <c r="E53" s="5">
        <v>7.38</v>
      </c>
      <c r="F53" s="5">
        <v>4.38</v>
      </c>
      <c r="G53" s="5">
        <v>23.34</v>
      </c>
      <c r="H53" s="5">
        <v>161.6</v>
      </c>
    </row>
    <row r="54" spans="1:8" ht="12.75">
      <c r="A54" s="23" t="s">
        <v>57</v>
      </c>
      <c r="B54" s="13" t="s">
        <v>36</v>
      </c>
      <c r="C54" s="5">
        <v>150</v>
      </c>
      <c r="D54" s="5">
        <v>23.9</v>
      </c>
      <c r="E54" s="5">
        <v>3.15</v>
      </c>
      <c r="F54" s="5">
        <v>5.2</v>
      </c>
      <c r="G54" s="22">
        <v>21.9</v>
      </c>
      <c r="H54" s="5">
        <v>139.4</v>
      </c>
    </row>
    <row r="55" spans="1:10" ht="12.75">
      <c r="A55" s="23" t="s">
        <v>52</v>
      </c>
      <c r="B55" s="13" t="s">
        <v>38</v>
      </c>
      <c r="C55" s="5">
        <v>65</v>
      </c>
      <c r="D55" s="5">
        <v>38.6</v>
      </c>
      <c r="E55" s="22">
        <v>11.4</v>
      </c>
      <c r="F55" s="22">
        <v>7.7</v>
      </c>
      <c r="G55" s="5">
        <v>9.65</v>
      </c>
      <c r="H55" s="5">
        <v>201.72</v>
      </c>
      <c r="I55" s="29"/>
      <c r="J55" s="29"/>
    </row>
    <row r="56" spans="1:8" ht="12.75">
      <c r="A56" s="23"/>
      <c r="B56" s="13" t="s">
        <v>21</v>
      </c>
      <c r="C56" s="18" t="s">
        <v>29</v>
      </c>
      <c r="D56" s="18" t="s">
        <v>87</v>
      </c>
      <c r="E56" s="5">
        <v>3.45</v>
      </c>
      <c r="F56" s="5">
        <v>0.37</v>
      </c>
      <c r="G56" s="5">
        <v>21.39</v>
      </c>
      <c r="H56" s="5">
        <v>105.45</v>
      </c>
    </row>
    <row r="57" spans="1:8" ht="12.75">
      <c r="A57" s="23"/>
      <c r="B57" s="13"/>
      <c r="C57" s="18"/>
      <c r="D57" s="18"/>
      <c r="E57" s="5"/>
      <c r="F57" s="5"/>
      <c r="G57" s="5"/>
      <c r="H57" s="5"/>
    </row>
    <row r="58" spans="1:8" ht="12.75">
      <c r="A58" s="23" t="s">
        <v>71</v>
      </c>
      <c r="B58" s="13" t="s">
        <v>17</v>
      </c>
      <c r="C58" s="18" t="s">
        <v>18</v>
      </c>
      <c r="D58" s="18" t="s">
        <v>86</v>
      </c>
      <c r="E58" s="5">
        <v>0.2</v>
      </c>
      <c r="F58" s="5">
        <v>0</v>
      </c>
      <c r="G58" s="5">
        <v>6.5</v>
      </c>
      <c r="H58" s="8">
        <v>26.8</v>
      </c>
    </row>
    <row r="59" spans="1:8" ht="12.75">
      <c r="A59" s="23"/>
      <c r="B59" s="13"/>
      <c r="C59" s="18"/>
      <c r="D59" s="18"/>
      <c r="E59" s="5"/>
      <c r="F59" s="5"/>
      <c r="G59" s="5"/>
      <c r="H59" s="8"/>
    </row>
    <row r="60" spans="1:8" ht="12.75">
      <c r="A60" s="23"/>
      <c r="B60" s="13"/>
      <c r="C60" s="18"/>
      <c r="D60" s="18"/>
      <c r="E60" s="22"/>
      <c r="F60" s="5"/>
      <c r="G60" s="22"/>
      <c r="H60" s="8"/>
    </row>
    <row r="61" spans="1:8" ht="12.75">
      <c r="A61" s="23"/>
      <c r="B61" s="4" t="s">
        <v>9</v>
      </c>
      <c r="C61" s="14"/>
      <c r="D61" s="10">
        <f>D53+D54+D55+D56+D57+D58+D59</f>
        <v>90.00000000000001</v>
      </c>
      <c r="E61" s="9">
        <f>E53+E54+E55+E56+E57+E58+E59+E60</f>
        <v>25.58</v>
      </c>
      <c r="F61" s="9">
        <f>F53+F54+F55+F56+F57+F58+F59+F60</f>
        <v>17.650000000000002</v>
      </c>
      <c r="G61" s="9">
        <f>G53+G54+G55+G56+G57+G58+G59+G60</f>
        <v>82.78</v>
      </c>
      <c r="H61" s="9">
        <f>H53+H54+H55+H56+H57+H58+H59+H60</f>
        <v>634.97</v>
      </c>
    </row>
    <row r="62" spans="1:8" ht="12.75">
      <c r="A62" s="23"/>
      <c r="B62" s="1"/>
      <c r="C62" s="7"/>
      <c r="D62" s="7"/>
      <c r="E62" s="5"/>
      <c r="F62" s="5"/>
      <c r="G62" s="5"/>
      <c r="H62" s="5"/>
    </row>
    <row r="63" spans="1:8" ht="12.75">
      <c r="A63" s="4" t="s">
        <v>75</v>
      </c>
      <c r="B63" s="4" t="s">
        <v>13</v>
      </c>
      <c r="C63" s="7"/>
      <c r="D63" s="7"/>
      <c r="E63" s="5"/>
      <c r="F63" s="5"/>
      <c r="G63" s="5"/>
      <c r="H63" s="5"/>
    </row>
    <row r="64" spans="1:8" ht="12.75">
      <c r="A64" s="23"/>
      <c r="B64" s="13" t="s">
        <v>115</v>
      </c>
      <c r="C64" s="18" t="s">
        <v>94</v>
      </c>
      <c r="D64" s="18" t="s">
        <v>114</v>
      </c>
      <c r="E64" s="5">
        <v>4.95</v>
      </c>
      <c r="F64" s="5">
        <v>10.77</v>
      </c>
      <c r="G64" s="5">
        <v>30.83</v>
      </c>
      <c r="H64" s="5">
        <v>240</v>
      </c>
    </row>
    <row r="65" spans="1:8" ht="12.75">
      <c r="A65" s="23" t="s">
        <v>50</v>
      </c>
      <c r="B65" s="13" t="s">
        <v>35</v>
      </c>
      <c r="C65" s="18" t="s">
        <v>23</v>
      </c>
      <c r="D65" s="18" t="s">
        <v>88</v>
      </c>
      <c r="E65" s="5">
        <v>3.06</v>
      </c>
      <c r="F65" s="5">
        <v>4.4</v>
      </c>
      <c r="G65" s="5">
        <v>11.83</v>
      </c>
      <c r="H65" s="5">
        <v>115.5</v>
      </c>
    </row>
    <row r="66" spans="1:10" ht="12.75">
      <c r="A66" s="23" t="s">
        <v>53</v>
      </c>
      <c r="B66" s="13" t="s">
        <v>46</v>
      </c>
      <c r="C66" s="18" t="s">
        <v>92</v>
      </c>
      <c r="D66" s="18" t="s">
        <v>98</v>
      </c>
      <c r="E66" s="22">
        <v>12.02</v>
      </c>
      <c r="F66" s="22">
        <v>14.19</v>
      </c>
      <c r="G66" s="5">
        <v>16.37</v>
      </c>
      <c r="H66" s="5">
        <v>268.54</v>
      </c>
      <c r="I66" s="29"/>
      <c r="J66" s="29"/>
    </row>
    <row r="67" spans="1:8" ht="12.75">
      <c r="A67" s="23"/>
      <c r="B67" s="13" t="s">
        <v>21</v>
      </c>
      <c r="C67" s="18" t="s">
        <v>29</v>
      </c>
      <c r="D67" s="18" t="s">
        <v>87</v>
      </c>
      <c r="E67" s="5">
        <v>3.45</v>
      </c>
      <c r="F67" s="5">
        <v>0.37</v>
      </c>
      <c r="G67" s="5">
        <v>21.39</v>
      </c>
      <c r="H67" s="5">
        <v>105.45</v>
      </c>
    </row>
    <row r="68" spans="1:8" ht="12.75">
      <c r="A68" s="23"/>
      <c r="B68" s="13"/>
      <c r="C68" s="18"/>
      <c r="D68" s="18"/>
      <c r="E68" s="5"/>
      <c r="F68" s="5"/>
      <c r="G68" s="5"/>
      <c r="H68" s="5"/>
    </row>
    <row r="69" spans="1:8" ht="12.75">
      <c r="A69" s="23" t="s">
        <v>71</v>
      </c>
      <c r="B69" s="13" t="s">
        <v>17</v>
      </c>
      <c r="C69" s="18" t="s">
        <v>18</v>
      </c>
      <c r="D69" s="18" t="s">
        <v>86</v>
      </c>
      <c r="E69" s="5">
        <v>0.2</v>
      </c>
      <c r="F69" s="5">
        <v>0</v>
      </c>
      <c r="G69" s="5">
        <v>6.5</v>
      </c>
      <c r="H69" s="8">
        <v>26.8</v>
      </c>
    </row>
    <row r="70" spans="1:8" ht="12.75">
      <c r="A70" s="23"/>
      <c r="B70" s="13"/>
      <c r="C70" s="18"/>
      <c r="D70" s="18"/>
      <c r="E70" s="5"/>
      <c r="F70" s="5"/>
      <c r="G70" s="5"/>
      <c r="H70" s="8"/>
    </row>
    <row r="71" spans="1:8" ht="12.75">
      <c r="A71" s="23"/>
      <c r="B71" s="1"/>
      <c r="C71" s="7"/>
      <c r="D71" s="7"/>
      <c r="E71" s="5"/>
      <c r="F71" s="5"/>
      <c r="G71" s="5"/>
      <c r="H71" s="5"/>
    </row>
    <row r="72" spans="1:8" ht="12.75">
      <c r="A72" s="23"/>
      <c r="B72" s="4" t="s">
        <v>9</v>
      </c>
      <c r="C72" s="14"/>
      <c r="D72" s="10">
        <f>D64+D65+D66+D67+D68+D69+D70</f>
        <v>90</v>
      </c>
      <c r="E72" s="9">
        <f>E64+E65+E66+E67+E68+E69+E70+E71</f>
        <v>23.68</v>
      </c>
      <c r="F72" s="9">
        <f>F64+F65+F66+F67+F68+F69+F70+F71</f>
        <v>29.73</v>
      </c>
      <c r="G72" s="9">
        <f>G64+G65+G66+G67+G68+G69+G70+G71</f>
        <v>86.92</v>
      </c>
      <c r="H72" s="9">
        <f>H64+H65+H66+H67+H68+H69+H70+H71</f>
        <v>756.29</v>
      </c>
    </row>
    <row r="73" spans="1:8" ht="12.75">
      <c r="A73" s="23"/>
      <c r="B73" s="4"/>
      <c r="C73" s="7"/>
      <c r="D73" s="7"/>
      <c r="E73" s="9"/>
      <c r="F73" s="9"/>
      <c r="G73" s="9"/>
      <c r="H73" s="9"/>
    </row>
    <row r="74" spans="1:8" ht="12.75">
      <c r="A74" s="4" t="s">
        <v>40</v>
      </c>
      <c r="B74" s="4" t="s">
        <v>13</v>
      </c>
      <c r="C74" s="7"/>
      <c r="D74" s="7"/>
      <c r="E74" s="5"/>
      <c r="F74" s="5"/>
      <c r="G74" s="5"/>
      <c r="H74" s="5"/>
    </row>
    <row r="75" spans="1:8" ht="12.75">
      <c r="A75" s="23" t="s">
        <v>118</v>
      </c>
      <c r="B75" s="13" t="s">
        <v>117</v>
      </c>
      <c r="C75" s="18" t="s">
        <v>100</v>
      </c>
      <c r="D75" s="18" t="s">
        <v>116</v>
      </c>
      <c r="E75" s="5">
        <v>6.24</v>
      </c>
      <c r="F75" s="5">
        <v>4.9</v>
      </c>
      <c r="G75" s="5">
        <v>38.24</v>
      </c>
      <c r="H75" s="5">
        <v>222.4</v>
      </c>
    </row>
    <row r="76" spans="1:8" ht="12.75">
      <c r="A76" s="23" t="s">
        <v>54</v>
      </c>
      <c r="B76" s="13" t="s">
        <v>30</v>
      </c>
      <c r="C76" s="5">
        <v>150</v>
      </c>
      <c r="D76" s="5">
        <v>21.6</v>
      </c>
      <c r="E76" s="5">
        <v>4.1</v>
      </c>
      <c r="F76" s="5">
        <v>5</v>
      </c>
      <c r="G76" s="5">
        <v>20.52</v>
      </c>
      <c r="H76" s="5">
        <v>145.5</v>
      </c>
    </row>
    <row r="77" spans="1:10" ht="12.75">
      <c r="A77" s="23" t="s">
        <v>55</v>
      </c>
      <c r="B77" s="13" t="s">
        <v>22</v>
      </c>
      <c r="C77" s="18" t="s">
        <v>100</v>
      </c>
      <c r="D77" s="18" t="s">
        <v>99</v>
      </c>
      <c r="E77" s="6">
        <v>12.44</v>
      </c>
      <c r="F77" s="22">
        <v>12.1</v>
      </c>
      <c r="G77" s="5">
        <v>16.05</v>
      </c>
      <c r="H77" s="5">
        <v>204.22</v>
      </c>
      <c r="I77" s="29"/>
      <c r="J77" s="29"/>
    </row>
    <row r="78" spans="1:8" ht="12.75">
      <c r="A78" s="23"/>
      <c r="B78" s="13" t="s">
        <v>83</v>
      </c>
      <c r="C78" s="18" t="s">
        <v>29</v>
      </c>
      <c r="D78" s="18" t="s">
        <v>87</v>
      </c>
      <c r="E78" s="5">
        <v>4.8</v>
      </c>
      <c r="F78" s="5">
        <v>0.6</v>
      </c>
      <c r="G78" s="5">
        <v>21.39</v>
      </c>
      <c r="H78" s="5">
        <v>103.3</v>
      </c>
    </row>
    <row r="79" spans="1:8" ht="12.75">
      <c r="A79" s="23"/>
      <c r="B79" s="13"/>
      <c r="C79" s="6"/>
      <c r="D79" s="6"/>
      <c r="E79" s="5"/>
      <c r="F79" s="5"/>
      <c r="G79" s="5"/>
      <c r="H79" s="5"/>
    </row>
    <row r="80" spans="1:8" ht="12.75">
      <c r="A80" s="23" t="s">
        <v>71</v>
      </c>
      <c r="B80" s="13" t="s">
        <v>17</v>
      </c>
      <c r="C80" s="18" t="s">
        <v>18</v>
      </c>
      <c r="D80" s="18" t="s">
        <v>86</v>
      </c>
      <c r="E80" s="5">
        <v>0.2</v>
      </c>
      <c r="F80" s="5">
        <v>0</v>
      </c>
      <c r="G80" s="5">
        <v>6.5</v>
      </c>
      <c r="H80" s="8">
        <v>26.8</v>
      </c>
    </row>
    <row r="81" spans="1:8" ht="12.75">
      <c r="A81" s="23"/>
      <c r="B81" s="13"/>
      <c r="C81" s="18"/>
      <c r="D81" s="18"/>
      <c r="E81" s="5"/>
      <c r="F81" s="5"/>
      <c r="G81" s="5"/>
      <c r="H81" s="8"/>
    </row>
    <row r="82" spans="1:8" ht="12.75">
      <c r="A82" s="24"/>
      <c r="B82" s="1"/>
      <c r="C82" s="5"/>
      <c r="D82" s="5"/>
      <c r="E82" s="5"/>
      <c r="F82" s="5"/>
      <c r="G82" s="5"/>
      <c r="H82" s="5"/>
    </row>
    <row r="83" spans="1:8" ht="12.75">
      <c r="A83" s="23"/>
      <c r="B83" s="13"/>
      <c r="C83" s="18"/>
      <c r="D83" s="18"/>
      <c r="E83" s="22"/>
      <c r="F83" s="5"/>
      <c r="G83" s="22"/>
      <c r="H83" s="8"/>
    </row>
    <row r="84" spans="1:8" ht="12.75">
      <c r="A84" s="23"/>
      <c r="B84" s="4" t="s">
        <v>9</v>
      </c>
      <c r="C84" s="14"/>
      <c r="D84" s="10">
        <f>D75+D76+D77+D78+D79+D80+D81</f>
        <v>90.00000000000001</v>
      </c>
      <c r="E84" s="19">
        <f>E75+E76+E77+E78+E79++E80+E81+E82+E83</f>
        <v>27.78</v>
      </c>
      <c r="F84" s="19">
        <f>F75+F76+F77+F78+F79++F80+F81+F82+F83</f>
        <v>22.6</v>
      </c>
      <c r="G84" s="9">
        <f>G75+G76+G77+G78+G79++G80+G81+G82+G83</f>
        <v>102.7</v>
      </c>
      <c r="H84" s="19">
        <f>H75+H76+H77+H78+H79++H80+H81+H82+H83</f>
        <v>702.2199999999999</v>
      </c>
    </row>
    <row r="85" spans="1:8" ht="12.75">
      <c r="A85" s="23"/>
      <c r="B85" s="4"/>
      <c r="C85" s="7"/>
      <c r="D85" s="7"/>
      <c r="E85" s="9"/>
      <c r="F85" s="9"/>
      <c r="G85" s="9"/>
      <c r="H85" s="9"/>
    </row>
    <row r="86" spans="1:8" ht="12.75">
      <c r="A86" s="23"/>
      <c r="B86" s="4"/>
      <c r="C86" s="7"/>
      <c r="D86" s="7"/>
      <c r="E86" s="9" t="s">
        <v>31</v>
      </c>
      <c r="F86" s="9" t="s">
        <v>32</v>
      </c>
      <c r="G86" s="9" t="s">
        <v>33</v>
      </c>
      <c r="H86" s="9" t="s">
        <v>34</v>
      </c>
    </row>
    <row r="87" spans="1:8" ht="12.75">
      <c r="A87" s="23"/>
      <c r="B87" s="4" t="s">
        <v>41</v>
      </c>
      <c r="C87" s="21">
        <f aca="true" t="shared" si="0" ref="C87:H87">C26+C37+C50+C61+C72+C84</f>
        <v>0</v>
      </c>
      <c r="D87" s="10">
        <f t="shared" si="0"/>
        <v>540.0000000000001</v>
      </c>
      <c r="E87" s="10">
        <f t="shared" si="0"/>
        <v>149.73</v>
      </c>
      <c r="F87" s="10">
        <f t="shared" si="0"/>
        <v>146.68</v>
      </c>
      <c r="G87" s="10">
        <f t="shared" si="0"/>
        <v>556.51</v>
      </c>
      <c r="H87" s="10">
        <f t="shared" si="0"/>
        <v>4335.360000000001</v>
      </c>
    </row>
    <row r="88" spans="1:8" ht="12.75">
      <c r="A88" s="23"/>
      <c r="B88" s="1"/>
      <c r="C88" s="7"/>
      <c r="D88" s="7"/>
      <c r="E88" s="9"/>
      <c r="F88" s="9"/>
      <c r="G88" s="9"/>
      <c r="H88" s="9"/>
    </row>
    <row r="89" spans="1:8" ht="12.75">
      <c r="A89" s="23"/>
      <c r="B89" s="1"/>
      <c r="C89" s="7"/>
      <c r="D89" s="7"/>
      <c r="E89" s="9"/>
      <c r="F89" s="9"/>
      <c r="G89" s="9"/>
      <c r="H89" s="9"/>
    </row>
    <row r="90" spans="1:8" ht="12.75">
      <c r="A90" s="23"/>
      <c r="B90" s="4" t="s">
        <v>43</v>
      </c>
      <c r="C90" s="21">
        <f aca="true" t="shared" si="1" ref="C90:H90">C87/6</f>
        <v>0</v>
      </c>
      <c r="D90" s="10">
        <f t="shared" si="1"/>
        <v>90.00000000000001</v>
      </c>
      <c r="E90" s="10">
        <f t="shared" si="1"/>
        <v>24.955</v>
      </c>
      <c r="F90" s="10">
        <f t="shared" si="1"/>
        <v>24.44666666666667</v>
      </c>
      <c r="G90" s="10">
        <f t="shared" si="1"/>
        <v>92.75166666666667</v>
      </c>
      <c r="H90" s="10">
        <f t="shared" si="1"/>
        <v>722.5600000000001</v>
      </c>
    </row>
    <row r="91" spans="1:8" ht="12.75">
      <c r="A91" s="15"/>
      <c r="B91" s="15"/>
      <c r="C91" s="17"/>
      <c r="D91" s="17"/>
      <c r="E91" s="16"/>
      <c r="F91" s="16"/>
      <c r="G91" s="16"/>
      <c r="H91" s="16"/>
    </row>
    <row r="92" ht="12.75">
      <c r="B92" s="3" t="s">
        <v>15</v>
      </c>
    </row>
    <row r="93" spans="1:8" ht="12.75">
      <c r="A93" s="31" t="s">
        <v>1</v>
      </c>
      <c r="B93" s="33" t="s">
        <v>2</v>
      </c>
      <c r="C93" s="33" t="s">
        <v>26</v>
      </c>
      <c r="D93" s="33" t="s">
        <v>26</v>
      </c>
      <c r="E93" s="35" t="s">
        <v>3</v>
      </c>
      <c r="F93" s="36"/>
      <c r="G93" s="37"/>
      <c r="H93" s="33" t="s">
        <v>4</v>
      </c>
    </row>
    <row r="94" spans="1:8" ht="12.75">
      <c r="A94" s="32"/>
      <c r="B94" s="34"/>
      <c r="C94" s="34"/>
      <c r="D94" s="34"/>
      <c r="E94" s="9" t="s">
        <v>5</v>
      </c>
      <c r="F94" s="9" t="s">
        <v>6</v>
      </c>
      <c r="G94" s="4" t="s">
        <v>25</v>
      </c>
      <c r="H94" s="34"/>
    </row>
    <row r="95" spans="1:8" ht="12.75">
      <c r="A95" s="4" t="s">
        <v>7</v>
      </c>
      <c r="B95" s="4" t="s">
        <v>8</v>
      </c>
      <c r="C95" s="1"/>
      <c r="D95" s="1"/>
      <c r="E95" s="5"/>
      <c r="F95" s="5"/>
      <c r="G95" s="5"/>
      <c r="H95" s="5"/>
    </row>
    <row r="96" spans="1:8" ht="12.75">
      <c r="A96" s="23"/>
      <c r="B96" s="13" t="s">
        <v>119</v>
      </c>
      <c r="C96" s="6">
        <v>85</v>
      </c>
      <c r="D96" s="6">
        <v>26.8</v>
      </c>
      <c r="E96" s="5">
        <v>4.65</v>
      </c>
      <c r="F96" s="5">
        <v>9.08</v>
      </c>
      <c r="G96" s="5">
        <v>32.32</v>
      </c>
      <c r="H96" s="5">
        <v>206.71</v>
      </c>
    </row>
    <row r="97" spans="1:8" ht="12.75">
      <c r="A97" s="23" t="s">
        <v>56</v>
      </c>
      <c r="B97" s="13" t="s">
        <v>45</v>
      </c>
      <c r="C97" s="5">
        <v>155</v>
      </c>
      <c r="D97" s="5">
        <v>49.8</v>
      </c>
      <c r="E97" s="22">
        <v>11.21</v>
      </c>
      <c r="F97" s="5">
        <v>5.55</v>
      </c>
      <c r="G97" s="5">
        <v>24.82</v>
      </c>
      <c r="H97" s="5">
        <v>204.82</v>
      </c>
    </row>
    <row r="98" spans="1:8" ht="12.75">
      <c r="A98" s="23"/>
      <c r="B98" s="13"/>
      <c r="C98" s="6"/>
      <c r="D98" s="6"/>
      <c r="E98" s="5"/>
      <c r="F98" s="5"/>
      <c r="G98" s="5"/>
      <c r="H98" s="5"/>
    </row>
    <row r="99" spans="1:8" ht="12.75">
      <c r="A99" s="23"/>
      <c r="B99" s="13" t="s">
        <v>21</v>
      </c>
      <c r="C99" s="18" t="s">
        <v>29</v>
      </c>
      <c r="D99" s="18" t="s">
        <v>87</v>
      </c>
      <c r="E99" s="5">
        <v>3.45</v>
      </c>
      <c r="F99" s="5">
        <v>0.37</v>
      </c>
      <c r="G99" s="5">
        <v>21.39</v>
      </c>
      <c r="H99" s="5">
        <v>105.45</v>
      </c>
    </row>
    <row r="100" spans="1:8" ht="12.75">
      <c r="A100" s="23" t="s">
        <v>60</v>
      </c>
      <c r="B100" s="1" t="s">
        <v>20</v>
      </c>
      <c r="C100" s="18" t="s">
        <v>18</v>
      </c>
      <c r="D100" s="18" t="s">
        <v>89</v>
      </c>
      <c r="E100" s="5">
        <v>0.5</v>
      </c>
      <c r="F100" s="8">
        <v>0</v>
      </c>
      <c r="G100" s="5">
        <v>31.4</v>
      </c>
      <c r="H100" s="8">
        <v>81</v>
      </c>
    </row>
    <row r="101" spans="1:8" ht="12.75">
      <c r="A101" s="24"/>
      <c r="B101" s="13"/>
      <c r="C101" s="18"/>
      <c r="D101" s="18"/>
      <c r="E101" s="6"/>
      <c r="F101" s="6"/>
      <c r="G101" s="6"/>
      <c r="H101" s="6"/>
    </row>
    <row r="102" spans="1:8" ht="12.75">
      <c r="A102" s="24"/>
      <c r="B102" s="13"/>
      <c r="C102" s="18"/>
      <c r="D102" s="18"/>
      <c r="E102" s="6"/>
      <c r="F102" s="6"/>
      <c r="G102" s="6"/>
      <c r="H102" s="6"/>
    </row>
    <row r="103" spans="1:8" ht="12.75">
      <c r="A103" s="24"/>
      <c r="B103" s="1"/>
      <c r="C103" s="18"/>
      <c r="D103" s="18"/>
      <c r="E103" s="5"/>
      <c r="F103" s="5"/>
      <c r="G103" s="5"/>
      <c r="H103" s="5"/>
    </row>
    <row r="104" spans="1:8" ht="12.75">
      <c r="A104" s="24"/>
      <c r="B104" s="1"/>
      <c r="C104" s="5"/>
      <c r="D104" s="5"/>
      <c r="E104" s="5"/>
      <c r="F104" s="8"/>
      <c r="G104" s="5"/>
      <c r="H104" s="8"/>
    </row>
    <row r="105" spans="1:8" ht="12.75">
      <c r="A105" s="23"/>
      <c r="B105" s="4" t="s">
        <v>9</v>
      </c>
      <c r="C105" s="9"/>
      <c r="D105" s="10">
        <f>D96+D97+D98+D99+D100+D101+D102</f>
        <v>90</v>
      </c>
      <c r="E105" s="9">
        <f>E96+E97+E98+E99+E100+E101+E102+E103+E104</f>
        <v>19.810000000000002</v>
      </c>
      <c r="F105" s="9">
        <f>F96+F97+F98+F99+F100+F101+F102+F103+F104</f>
        <v>14.999999999999998</v>
      </c>
      <c r="G105" s="9">
        <f>G96+G97+G98+G99+G100+G101+G102+G103+G104</f>
        <v>109.93</v>
      </c>
      <c r="H105" s="9">
        <f>H96+H97+H98+H99+H100+H101+H102+H103+H104</f>
        <v>597.98</v>
      </c>
    </row>
    <row r="106" spans="1:8" ht="12.75">
      <c r="A106" s="23"/>
      <c r="B106" s="1"/>
      <c r="C106" s="1"/>
      <c r="D106" s="1"/>
      <c r="E106" s="5"/>
      <c r="F106" s="5"/>
      <c r="G106" s="5"/>
      <c r="H106" s="5"/>
    </row>
    <row r="107" spans="1:8" ht="12.75">
      <c r="A107" s="4" t="s">
        <v>10</v>
      </c>
      <c r="B107" s="4" t="s">
        <v>11</v>
      </c>
      <c r="C107" s="5"/>
      <c r="D107" s="5"/>
      <c r="E107" s="5"/>
      <c r="F107" s="5"/>
      <c r="G107" s="5"/>
      <c r="H107" s="5"/>
    </row>
    <row r="108" spans="1:8" ht="12.75">
      <c r="A108" s="23" t="s">
        <v>121</v>
      </c>
      <c r="B108" s="13" t="s">
        <v>120</v>
      </c>
      <c r="C108" s="6">
        <v>75</v>
      </c>
      <c r="D108" s="6">
        <v>12.5</v>
      </c>
      <c r="E108" s="5">
        <v>6.2</v>
      </c>
      <c r="F108" s="5">
        <v>4.7</v>
      </c>
      <c r="G108" s="5">
        <v>38.2</v>
      </c>
      <c r="H108" s="5">
        <v>220.4</v>
      </c>
    </row>
    <row r="109" spans="1:8" ht="12.75">
      <c r="A109" s="23" t="s">
        <v>57</v>
      </c>
      <c r="B109" s="13" t="s">
        <v>36</v>
      </c>
      <c r="C109" s="5">
        <v>200</v>
      </c>
      <c r="D109" s="5">
        <v>32.9</v>
      </c>
      <c r="E109" s="5">
        <v>3.15</v>
      </c>
      <c r="F109" s="5">
        <v>5.2</v>
      </c>
      <c r="G109" s="22">
        <v>21.9</v>
      </c>
      <c r="H109" s="5">
        <v>139.4</v>
      </c>
    </row>
    <row r="110" spans="1:9" ht="12.75">
      <c r="A110" s="23" t="s">
        <v>58</v>
      </c>
      <c r="B110" s="13" t="s">
        <v>19</v>
      </c>
      <c r="C110" s="5">
        <v>75</v>
      </c>
      <c r="D110" s="5">
        <v>36.9</v>
      </c>
      <c r="E110" s="22">
        <v>7.38</v>
      </c>
      <c r="F110" s="8">
        <v>8.3</v>
      </c>
      <c r="G110" s="5">
        <v>12.2</v>
      </c>
      <c r="H110" s="8">
        <v>158.36</v>
      </c>
      <c r="I110" s="29"/>
    </row>
    <row r="111" spans="1:8" ht="12.75">
      <c r="A111" s="23"/>
      <c r="B111" s="13" t="s">
        <v>21</v>
      </c>
      <c r="C111" s="18" t="s">
        <v>29</v>
      </c>
      <c r="D111" s="18" t="s">
        <v>87</v>
      </c>
      <c r="E111" s="5">
        <v>3.45</v>
      </c>
      <c r="F111" s="5">
        <v>0.37</v>
      </c>
      <c r="G111" s="5">
        <v>21.39</v>
      </c>
      <c r="H111" s="5">
        <v>105.45</v>
      </c>
    </row>
    <row r="112" spans="1:8" ht="12.75">
      <c r="A112" s="23"/>
      <c r="B112" s="13"/>
      <c r="C112" s="18"/>
      <c r="D112" s="18"/>
      <c r="E112" s="5"/>
      <c r="F112" s="5"/>
      <c r="G112" s="5"/>
      <c r="H112" s="5"/>
    </row>
    <row r="113" spans="1:8" ht="12.75">
      <c r="A113" s="23" t="s">
        <v>71</v>
      </c>
      <c r="B113" s="13" t="s">
        <v>17</v>
      </c>
      <c r="C113" s="18" t="s">
        <v>18</v>
      </c>
      <c r="D113" s="18" t="s">
        <v>86</v>
      </c>
      <c r="E113" s="5">
        <v>0.2</v>
      </c>
      <c r="F113" s="5">
        <v>0</v>
      </c>
      <c r="G113" s="5">
        <v>6.5</v>
      </c>
      <c r="H113" s="8">
        <v>26.8</v>
      </c>
    </row>
    <row r="114" spans="1:8" ht="12.75">
      <c r="A114" s="23"/>
      <c r="B114" s="13"/>
      <c r="C114" s="18"/>
      <c r="D114" s="18"/>
      <c r="E114" s="5"/>
      <c r="F114" s="5"/>
      <c r="G114" s="5"/>
      <c r="H114" s="8"/>
    </row>
    <row r="115" spans="1:8" ht="12.75">
      <c r="A115" s="23"/>
      <c r="B115" s="13"/>
      <c r="C115" s="18"/>
      <c r="D115" s="18"/>
      <c r="E115" s="22"/>
      <c r="F115" s="5"/>
      <c r="G115" s="22"/>
      <c r="H115" s="8"/>
    </row>
    <row r="116" spans="1:8" ht="12.75">
      <c r="A116" s="23"/>
      <c r="B116" s="4" t="s">
        <v>9</v>
      </c>
      <c r="C116" s="9"/>
      <c r="D116" s="10">
        <f>D108+D109+D110+D111+D112+D113+D114</f>
        <v>90</v>
      </c>
      <c r="E116" s="9">
        <f>E108+E109+E110+E111+E112+E113+E114+E115</f>
        <v>20.38</v>
      </c>
      <c r="F116" s="10">
        <f>F108+F109+F110+F111+F112+F113+F114+F115</f>
        <v>18.570000000000004</v>
      </c>
      <c r="G116" s="10">
        <f>G108+G109+G110+G111+G112+G113+G114+G115</f>
        <v>100.19</v>
      </c>
      <c r="H116" s="10">
        <f>H108+H109+H110+H111+H112+H113+H114+H115</f>
        <v>650.4100000000001</v>
      </c>
    </row>
    <row r="117" spans="1:8" ht="12.75">
      <c r="A117" s="23"/>
      <c r="B117" s="1"/>
      <c r="C117" s="5"/>
      <c r="D117" s="5"/>
      <c r="E117" s="5"/>
      <c r="F117" s="5"/>
      <c r="G117" s="5"/>
      <c r="H117" s="5"/>
    </row>
    <row r="118" spans="1:8" ht="12.75">
      <c r="A118" s="4" t="s">
        <v>12</v>
      </c>
      <c r="B118" s="4" t="s">
        <v>13</v>
      </c>
      <c r="C118" s="11"/>
      <c r="D118" s="11"/>
      <c r="E118" s="12"/>
      <c r="F118" s="12"/>
      <c r="G118" s="12"/>
      <c r="H118" s="12"/>
    </row>
    <row r="119" spans="1:8" ht="12.75">
      <c r="A119" s="23"/>
      <c r="B119" s="13" t="s">
        <v>122</v>
      </c>
      <c r="C119" s="6">
        <v>60</v>
      </c>
      <c r="D119" s="6">
        <v>15.2</v>
      </c>
      <c r="E119" s="5">
        <v>4.2</v>
      </c>
      <c r="F119" s="5">
        <v>4.81</v>
      </c>
      <c r="G119" s="5">
        <v>29.21</v>
      </c>
      <c r="H119" s="5">
        <v>177</v>
      </c>
    </row>
    <row r="120" spans="1:8" ht="12.75">
      <c r="A120" s="23" t="s">
        <v>50</v>
      </c>
      <c r="B120" s="13" t="s">
        <v>35</v>
      </c>
      <c r="C120" s="5">
        <v>150</v>
      </c>
      <c r="D120" s="5">
        <v>24</v>
      </c>
      <c r="E120" s="5">
        <v>2.56</v>
      </c>
      <c r="F120" s="5">
        <v>4.17</v>
      </c>
      <c r="G120" s="22">
        <v>25.57</v>
      </c>
      <c r="H120" s="5">
        <v>154.05</v>
      </c>
    </row>
    <row r="121" spans="1:9" ht="12.75">
      <c r="A121" s="23" t="s">
        <v>59</v>
      </c>
      <c r="B121" s="13" t="s">
        <v>22</v>
      </c>
      <c r="C121" s="18" t="s">
        <v>94</v>
      </c>
      <c r="D121" s="18" t="s">
        <v>101</v>
      </c>
      <c r="E121" s="6">
        <v>12.63</v>
      </c>
      <c r="F121" s="22">
        <v>12.29</v>
      </c>
      <c r="G121" s="5">
        <v>16.3</v>
      </c>
      <c r="H121" s="5">
        <v>207.41</v>
      </c>
      <c r="I121" s="29"/>
    </row>
    <row r="122" spans="1:8" ht="12.75">
      <c r="A122" s="23"/>
      <c r="B122" s="13" t="s">
        <v>21</v>
      </c>
      <c r="C122" s="18" t="s">
        <v>29</v>
      </c>
      <c r="D122" s="18" t="s">
        <v>87</v>
      </c>
      <c r="E122" s="5">
        <v>3.45</v>
      </c>
      <c r="F122" s="5">
        <v>0.37</v>
      </c>
      <c r="G122" s="5">
        <v>21.39</v>
      </c>
      <c r="H122" s="5">
        <v>105.45</v>
      </c>
    </row>
    <row r="123" spans="1:8" ht="12.75">
      <c r="A123" s="23"/>
      <c r="B123" s="13"/>
      <c r="C123" s="18"/>
      <c r="D123" s="18"/>
      <c r="E123" s="5"/>
      <c r="F123" s="5"/>
      <c r="G123" s="5"/>
      <c r="H123" s="5"/>
    </row>
    <row r="124" spans="1:8" ht="12.75">
      <c r="A124" s="23" t="s">
        <v>61</v>
      </c>
      <c r="B124" s="13" t="s">
        <v>17</v>
      </c>
      <c r="C124" s="18" t="s">
        <v>18</v>
      </c>
      <c r="D124" s="18" t="s">
        <v>86</v>
      </c>
      <c r="E124" s="5">
        <v>0.2</v>
      </c>
      <c r="F124" s="5">
        <v>0</v>
      </c>
      <c r="G124" s="5">
        <v>6.5</v>
      </c>
      <c r="H124" s="8">
        <v>26.8</v>
      </c>
    </row>
    <row r="125" spans="1:8" ht="12.75">
      <c r="A125" s="23"/>
      <c r="B125" s="13"/>
      <c r="C125" s="18"/>
      <c r="D125" s="18"/>
      <c r="E125" s="5"/>
      <c r="F125" s="5"/>
      <c r="G125" s="5"/>
      <c r="H125" s="8"/>
    </row>
    <row r="126" spans="1:8" ht="12.75">
      <c r="A126" s="23"/>
      <c r="B126" s="13"/>
      <c r="C126" s="18"/>
      <c r="D126" s="18"/>
      <c r="E126" s="22"/>
      <c r="F126" s="5"/>
      <c r="G126" s="22"/>
      <c r="H126" s="8"/>
    </row>
    <row r="127" spans="1:8" ht="12.75">
      <c r="A127" s="23"/>
      <c r="B127" s="4" t="s">
        <v>9</v>
      </c>
      <c r="C127" s="9"/>
      <c r="D127" s="10">
        <f>D119+D121+D120+D122+D123+D124+D125</f>
        <v>90</v>
      </c>
      <c r="E127" s="25">
        <f>E119+E120+E121+E122+E123+E124+E125+E126</f>
        <v>23.04</v>
      </c>
      <c r="F127" s="25">
        <f>F119+F120+F121+F122+F123+F124+F125+F126</f>
        <v>21.64</v>
      </c>
      <c r="G127" s="9">
        <f>G119+G120+G121+G122+G123+G124+G125+G126</f>
        <v>98.97</v>
      </c>
      <c r="H127" s="9">
        <f>H119+H120+H121+H122+H123+H124+H125+H126</f>
        <v>670.71</v>
      </c>
    </row>
    <row r="128" spans="1:8" ht="12.75">
      <c r="A128" s="23"/>
      <c r="B128" s="1"/>
      <c r="C128" s="5"/>
      <c r="D128" s="5"/>
      <c r="E128" s="5"/>
      <c r="F128" s="5"/>
      <c r="G128" s="5"/>
      <c r="H128" s="5"/>
    </row>
    <row r="129" spans="1:8" ht="12.75">
      <c r="A129" s="4" t="s">
        <v>14</v>
      </c>
      <c r="B129" s="4" t="s">
        <v>13</v>
      </c>
      <c r="C129" s="5"/>
      <c r="D129" s="5"/>
      <c r="E129" s="5"/>
      <c r="F129" s="5"/>
      <c r="G129" s="5"/>
      <c r="H129" s="5"/>
    </row>
    <row r="130" spans="1:8" ht="12.75">
      <c r="A130" s="23"/>
      <c r="B130" s="13" t="s">
        <v>123</v>
      </c>
      <c r="C130" s="5">
        <v>70</v>
      </c>
      <c r="D130" s="5">
        <v>12.5</v>
      </c>
      <c r="E130" s="5">
        <v>4.62</v>
      </c>
      <c r="F130" s="5">
        <v>10.05</v>
      </c>
      <c r="G130" s="5">
        <v>28.78</v>
      </c>
      <c r="H130" s="5">
        <v>24</v>
      </c>
    </row>
    <row r="131" spans="1:8" ht="12.75">
      <c r="A131" s="23" t="s">
        <v>50</v>
      </c>
      <c r="B131" s="13" t="s">
        <v>30</v>
      </c>
      <c r="C131" s="5">
        <v>150</v>
      </c>
      <c r="D131" s="5">
        <v>21.6</v>
      </c>
      <c r="E131" s="5">
        <v>4.1</v>
      </c>
      <c r="F131" s="5">
        <v>5</v>
      </c>
      <c r="G131" s="5">
        <v>20.52</v>
      </c>
      <c r="H131" s="5">
        <v>145.5</v>
      </c>
    </row>
    <row r="132" spans="1:10" ht="12.75">
      <c r="A132" s="23" t="s">
        <v>53</v>
      </c>
      <c r="B132" s="13" t="s">
        <v>46</v>
      </c>
      <c r="C132" s="18" t="s">
        <v>24</v>
      </c>
      <c r="D132" s="18" t="s">
        <v>96</v>
      </c>
      <c r="E132" s="22">
        <v>1.08</v>
      </c>
      <c r="F132" s="22">
        <v>11.9</v>
      </c>
      <c r="G132" s="5">
        <v>13.7</v>
      </c>
      <c r="H132" s="5">
        <v>225.3</v>
      </c>
      <c r="I132" s="29"/>
      <c r="J132" s="29"/>
    </row>
    <row r="133" spans="1:8" ht="12.75">
      <c r="A133" s="23"/>
      <c r="B133" s="13" t="s">
        <v>21</v>
      </c>
      <c r="C133" s="18" t="s">
        <v>29</v>
      </c>
      <c r="D133" s="18" t="s">
        <v>87</v>
      </c>
      <c r="E133" s="5">
        <v>3.45</v>
      </c>
      <c r="F133" s="5">
        <v>0.37</v>
      </c>
      <c r="G133" s="5">
        <v>21.39</v>
      </c>
      <c r="H133" s="5">
        <v>105.45</v>
      </c>
    </row>
    <row r="134" spans="1:8" ht="12.75">
      <c r="A134" s="23"/>
      <c r="B134" s="13"/>
      <c r="C134" s="18"/>
      <c r="D134" s="18"/>
      <c r="E134" s="5"/>
      <c r="F134" s="5"/>
      <c r="G134" s="5"/>
      <c r="H134" s="5"/>
    </row>
    <row r="135" spans="1:8" ht="12.75">
      <c r="A135" s="23" t="s">
        <v>61</v>
      </c>
      <c r="B135" s="13" t="s">
        <v>17</v>
      </c>
      <c r="C135" s="18" t="s">
        <v>18</v>
      </c>
      <c r="D135" s="18" t="s">
        <v>86</v>
      </c>
      <c r="E135" s="5">
        <v>0.2</v>
      </c>
      <c r="F135" s="5">
        <v>0</v>
      </c>
      <c r="G135" s="5">
        <v>6.5</v>
      </c>
      <c r="H135" s="8">
        <v>26.8</v>
      </c>
    </row>
    <row r="136" spans="1:8" ht="12.75">
      <c r="A136" s="23"/>
      <c r="B136" s="13"/>
      <c r="C136" s="18"/>
      <c r="D136" s="18"/>
      <c r="E136" s="5"/>
      <c r="F136" s="5"/>
      <c r="G136" s="5"/>
      <c r="H136" s="8"/>
    </row>
    <row r="137" spans="1:8" ht="12.75">
      <c r="A137" s="23"/>
      <c r="B137" s="13"/>
      <c r="C137" s="18"/>
      <c r="D137" s="18"/>
      <c r="E137" s="5"/>
      <c r="F137" s="5"/>
      <c r="G137" s="5"/>
      <c r="H137" s="8"/>
    </row>
    <row r="138" spans="1:8" ht="12.75">
      <c r="A138" s="23"/>
      <c r="B138" s="4" t="s">
        <v>9</v>
      </c>
      <c r="C138" s="14"/>
      <c r="D138" s="10">
        <f>D130+D131+D132+D133+D134+D135+D136</f>
        <v>90.00000000000001</v>
      </c>
      <c r="E138" s="19">
        <f>E130+E131+E132+E133+E134+E135+E136+E137</f>
        <v>13.45</v>
      </c>
      <c r="F138" s="19">
        <f>F130+F131+F132+F133+F134+F135+F136+F137</f>
        <v>27.320000000000004</v>
      </c>
      <c r="G138" s="19">
        <f>G130+G131+G132+G133+G134+G135+G136+G137</f>
        <v>90.89</v>
      </c>
      <c r="H138" s="19">
        <f>H130+H131+H132+H133+H134+H135+H136+H137</f>
        <v>527.05</v>
      </c>
    </row>
    <row r="139" spans="1:8" ht="12.75">
      <c r="A139" s="23"/>
      <c r="B139" s="1"/>
      <c r="C139" s="7"/>
      <c r="D139" s="7"/>
      <c r="E139" s="5"/>
      <c r="F139" s="5"/>
      <c r="G139" s="5"/>
      <c r="H139" s="5"/>
    </row>
    <row r="140" spans="1:8" ht="12.75">
      <c r="A140" s="4" t="s">
        <v>75</v>
      </c>
      <c r="B140" s="4" t="s">
        <v>13</v>
      </c>
      <c r="C140" s="7"/>
      <c r="D140" s="7"/>
      <c r="E140" s="5"/>
      <c r="F140" s="5"/>
      <c r="G140" s="5"/>
      <c r="H140" s="5"/>
    </row>
    <row r="141" spans="1:8" ht="12.75">
      <c r="A141" s="23"/>
      <c r="B141" s="13" t="s">
        <v>124</v>
      </c>
      <c r="C141" s="6">
        <v>100</v>
      </c>
      <c r="D141" s="6">
        <v>19.8</v>
      </c>
      <c r="E141" s="5">
        <v>1.69</v>
      </c>
      <c r="F141" s="5">
        <v>3.99</v>
      </c>
      <c r="G141" s="5">
        <v>6.66</v>
      </c>
      <c r="H141" s="5">
        <v>92.4</v>
      </c>
    </row>
    <row r="142" spans="1:8" ht="12.75">
      <c r="A142" s="23" t="s">
        <v>78</v>
      </c>
      <c r="B142" s="13" t="s">
        <v>27</v>
      </c>
      <c r="C142" s="5">
        <v>150</v>
      </c>
      <c r="D142" s="5">
        <v>11.4</v>
      </c>
      <c r="E142" s="5">
        <v>5.25</v>
      </c>
      <c r="F142" s="5">
        <v>4.9</v>
      </c>
      <c r="G142" s="5">
        <v>32.8</v>
      </c>
      <c r="H142" s="5">
        <v>196.8</v>
      </c>
    </row>
    <row r="143" spans="1:10" ht="12.75">
      <c r="A143" s="23"/>
      <c r="B143" s="13" t="s">
        <v>79</v>
      </c>
      <c r="C143" s="18" t="s">
        <v>100</v>
      </c>
      <c r="D143" s="18" t="s">
        <v>102</v>
      </c>
      <c r="E143" s="22">
        <v>13.25</v>
      </c>
      <c r="F143" s="5">
        <v>15.88</v>
      </c>
      <c r="G143" s="5">
        <v>8.95</v>
      </c>
      <c r="H143" s="5">
        <v>251.25</v>
      </c>
      <c r="I143" s="29"/>
      <c r="J143" s="29"/>
    </row>
    <row r="144" spans="1:8" ht="12.75">
      <c r="A144" s="23"/>
      <c r="B144" s="13" t="s">
        <v>21</v>
      </c>
      <c r="C144" s="18" t="s">
        <v>29</v>
      </c>
      <c r="D144" s="18" t="s">
        <v>87</v>
      </c>
      <c r="E144" s="5">
        <v>3.45</v>
      </c>
      <c r="F144" s="5">
        <v>0.37</v>
      </c>
      <c r="G144" s="5">
        <v>21.39</v>
      </c>
      <c r="H144" s="5">
        <v>105.45</v>
      </c>
    </row>
    <row r="145" spans="1:8" ht="12.75">
      <c r="A145" s="23"/>
      <c r="B145" s="13"/>
      <c r="C145" s="18"/>
      <c r="D145" s="18"/>
      <c r="E145" s="5"/>
      <c r="F145" s="5"/>
      <c r="G145" s="5"/>
      <c r="H145" s="5"/>
    </row>
    <row r="146" spans="1:8" ht="12.75">
      <c r="A146" s="23" t="s">
        <v>61</v>
      </c>
      <c r="B146" s="13" t="s">
        <v>17</v>
      </c>
      <c r="C146" s="18" t="s">
        <v>18</v>
      </c>
      <c r="D146" s="18" t="s">
        <v>86</v>
      </c>
      <c r="E146" s="5">
        <v>0.2</v>
      </c>
      <c r="F146" s="5">
        <v>0</v>
      </c>
      <c r="G146" s="5">
        <v>6.5</v>
      </c>
      <c r="H146" s="8">
        <v>26.8</v>
      </c>
    </row>
    <row r="147" spans="1:8" ht="12.75">
      <c r="A147" s="23"/>
      <c r="B147" s="13"/>
      <c r="C147" s="18"/>
      <c r="D147" s="18"/>
      <c r="E147" s="5"/>
      <c r="F147" s="5"/>
      <c r="G147" s="5"/>
      <c r="H147" s="8"/>
    </row>
    <row r="148" spans="1:8" ht="12.75">
      <c r="A148" s="23"/>
      <c r="B148" s="1"/>
      <c r="C148" s="7"/>
      <c r="D148" s="7"/>
      <c r="E148" s="5"/>
      <c r="F148" s="5"/>
      <c r="G148" s="5"/>
      <c r="H148" s="5"/>
    </row>
    <row r="149" spans="1:8" ht="12.75">
      <c r="A149" s="23"/>
      <c r="B149" s="4" t="s">
        <v>9</v>
      </c>
      <c r="C149" s="14"/>
      <c r="D149" s="10">
        <f>D141+D142+D143+D144+D145+D146+D147</f>
        <v>90.00000000000001</v>
      </c>
      <c r="E149" s="9">
        <f>E141+E142+E143+E144+E145+E146+E147+E148</f>
        <v>23.839999999999996</v>
      </c>
      <c r="F149" s="19">
        <f>F141+F142+F143+F144+F145+F146+F147+F148</f>
        <v>25.140000000000004</v>
      </c>
      <c r="G149" s="25">
        <f>G141+G142+G143+G144+G145+G146+G147+G148</f>
        <v>76.3</v>
      </c>
      <c r="H149" s="9">
        <f>H141+H142+H143+H144+H145+H146+H147+H148</f>
        <v>672.7</v>
      </c>
    </row>
    <row r="150" spans="1:8" ht="12.75">
      <c r="A150" s="23"/>
      <c r="B150" s="4"/>
      <c r="C150" s="7"/>
      <c r="D150" s="7"/>
      <c r="E150" s="9"/>
      <c r="F150" s="9"/>
      <c r="G150" s="9"/>
      <c r="H150" s="9"/>
    </row>
    <row r="151" spans="1:8" ht="12.75">
      <c r="A151" s="4" t="s">
        <v>40</v>
      </c>
      <c r="B151" s="4" t="s">
        <v>13</v>
      </c>
      <c r="C151" s="7"/>
      <c r="D151" s="7"/>
      <c r="E151" s="5"/>
      <c r="F151" s="5"/>
      <c r="G151" s="5"/>
      <c r="H151" s="5"/>
    </row>
    <row r="152" spans="1:8" ht="12.75">
      <c r="A152" s="23" t="s">
        <v>126</v>
      </c>
      <c r="B152" s="13" t="s">
        <v>125</v>
      </c>
      <c r="C152" s="18" t="s">
        <v>24</v>
      </c>
      <c r="D152" s="18" t="s">
        <v>127</v>
      </c>
      <c r="E152" s="5">
        <v>3.96</v>
      </c>
      <c r="F152" s="5">
        <v>8.61</v>
      </c>
      <c r="G152" s="5">
        <v>24.68</v>
      </c>
      <c r="H152" s="5">
        <v>192</v>
      </c>
    </row>
    <row r="153" spans="1:8" ht="12.75">
      <c r="A153" s="23" t="s">
        <v>50</v>
      </c>
      <c r="B153" s="13" t="s">
        <v>37</v>
      </c>
      <c r="C153" s="6">
        <v>150</v>
      </c>
      <c r="D153" s="6">
        <v>21.3</v>
      </c>
      <c r="E153" s="5">
        <v>4.18</v>
      </c>
      <c r="F153" s="5">
        <v>5</v>
      </c>
      <c r="G153" s="5">
        <v>23.94</v>
      </c>
      <c r="H153" s="5">
        <v>157.5</v>
      </c>
    </row>
    <row r="154" spans="1:8" ht="12.75">
      <c r="A154" s="23" t="s">
        <v>59</v>
      </c>
      <c r="B154" s="13" t="s">
        <v>22</v>
      </c>
      <c r="C154" s="18" t="s">
        <v>94</v>
      </c>
      <c r="D154" s="18" t="s">
        <v>93</v>
      </c>
      <c r="E154" s="22">
        <v>9.42</v>
      </c>
      <c r="F154" s="6">
        <v>4.11</v>
      </c>
      <c r="G154" s="5">
        <v>12.48</v>
      </c>
      <c r="H154" s="22">
        <v>130.37</v>
      </c>
    </row>
    <row r="155" spans="1:8" ht="12.75">
      <c r="A155" s="23"/>
      <c r="B155" s="13" t="s">
        <v>21</v>
      </c>
      <c r="C155" s="18" t="s">
        <v>29</v>
      </c>
      <c r="D155" s="18" t="s">
        <v>87</v>
      </c>
      <c r="E155" s="5">
        <v>3.45</v>
      </c>
      <c r="F155" s="5">
        <v>0.37</v>
      </c>
      <c r="G155" s="5">
        <v>21.39</v>
      </c>
      <c r="H155" s="5">
        <v>105.45</v>
      </c>
    </row>
    <row r="156" spans="1:8" ht="12.75">
      <c r="A156" s="23"/>
      <c r="B156" s="13"/>
      <c r="C156" s="18"/>
      <c r="D156" s="18"/>
      <c r="E156" s="5"/>
      <c r="F156" s="5"/>
      <c r="G156" s="5"/>
      <c r="H156" s="5"/>
    </row>
    <row r="157" spans="1:8" ht="12.75">
      <c r="A157" s="23" t="s">
        <v>105</v>
      </c>
      <c r="B157" s="13" t="s">
        <v>103</v>
      </c>
      <c r="C157" s="18" t="s">
        <v>18</v>
      </c>
      <c r="D157" s="18" t="s">
        <v>104</v>
      </c>
      <c r="E157" s="5">
        <v>0.13</v>
      </c>
      <c r="F157" s="5">
        <v>0.022</v>
      </c>
      <c r="G157" s="5">
        <v>15.2</v>
      </c>
      <c r="H157" s="8">
        <v>62</v>
      </c>
    </row>
    <row r="158" spans="1:8" ht="12.75">
      <c r="A158" s="23"/>
      <c r="B158" s="13"/>
      <c r="C158" s="18"/>
      <c r="D158" s="18"/>
      <c r="E158" s="5"/>
      <c r="F158" s="5"/>
      <c r="G158" s="5"/>
      <c r="H158" s="8"/>
    </row>
    <row r="159" spans="1:8" ht="12.75">
      <c r="A159" s="23"/>
      <c r="B159" s="1"/>
      <c r="C159" s="18"/>
      <c r="D159" s="18"/>
      <c r="E159" s="5"/>
      <c r="F159" s="5"/>
      <c r="G159" s="5"/>
      <c r="H159" s="5"/>
    </row>
    <row r="160" spans="1:8" ht="12.75">
      <c r="A160" s="24"/>
      <c r="B160" s="13"/>
      <c r="C160" s="18"/>
      <c r="D160" s="18"/>
      <c r="E160" s="22"/>
      <c r="F160" s="5"/>
      <c r="G160" s="22"/>
      <c r="H160" s="8"/>
    </row>
    <row r="161" spans="1:8" ht="12.75">
      <c r="A161" s="23"/>
      <c r="B161" s="4" t="s">
        <v>9</v>
      </c>
      <c r="C161" s="14"/>
      <c r="D161" s="10">
        <f>D152+D153+D154+D155+D156+D157+D158</f>
        <v>90</v>
      </c>
      <c r="E161" s="19">
        <f>E152+E153+E154+E155+E156+E157+E158+E159+E160</f>
        <v>21.14</v>
      </c>
      <c r="F161" s="19">
        <f>F152+F153+F154+F155+F156+F157+F158+F159+F160</f>
        <v>18.112</v>
      </c>
      <c r="G161" s="19">
        <f>G152+G153+G154+G155+G156+G157+G158+G159+G160</f>
        <v>97.69000000000001</v>
      </c>
      <c r="H161" s="19">
        <f>H152+H153+H154+H155+H156+H157+H158+H159+H160</f>
        <v>647.32</v>
      </c>
    </row>
    <row r="162" spans="1:8" ht="12.75">
      <c r="A162" s="23"/>
      <c r="B162" s="4"/>
      <c r="C162" s="7"/>
      <c r="D162" s="7"/>
      <c r="E162" s="9"/>
      <c r="F162" s="9"/>
      <c r="G162" s="9"/>
      <c r="H162" s="9"/>
    </row>
    <row r="163" spans="1:8" ht="12.75">
      <c r="A163" s="23"/>
      <c r="B163" s="4"/>
      <c r="C163" s="7"/>
      <c r="D163" s="7"/>
      <c r="E163" s="9" t="s">
        <v>31</v>
      </c>
      <c r="F163" s="9" t="s">
        <v>32</v>
      </c>
      <c r="G163" s="9" t="s">
        <v>33</v>
      </c>
      <c r="H163" s="9" t="s">
        <v>34</v>
      </c>
    </row>
    <row r="164" spans="1:8" ht="12.75">
      <c r="A164" s="1"/>
      <c r="B164" s="4"/>
      <c r="C164" s="21"/>
      <c r="D164" s="21"/>
      <c r="E164" s="10"/>
      <c r="F164" s="10"/>
      <c r="G164" s="10"/>
      <c r="H164" s="10"/>
    </row>
    <row r="165" spans="1:8" ht="12.75">
      <c r="A165" s="1"/>
      <c r="B165" s="4" t="s">
        <v>42</v>
      </c>
      <c r="C165" s="21">
        <f aca="true" t="shared" si="2" ref="C165:H165">C105+C116+C127+C138+C149+C161</f>
        <v>0</v>
      </c>
      <c r="D165" s="21">
        <f t="shared" si="2"/>
        <v>540</v>
      </c>
      <c r="E165" s="10">
        <f t="shared" si="2"/>
        <v>121.65999999999998</v>
      </c>
      <c r="F165" s="10">
        <f t="shared" si="2"/>
        <v>125.782</v>
      </c>
      <c r="G165" s="10">
        <f t="shared" si="2"/>
        <v>573.97</v>
      </c>
      <c r="H165" s="10">
        <f t="shared" si="2"/>
        <v>3766.1700000000005</v>
      </c>
    </row>
    <row r="166" spans="1:8" ht="12.75">
      <c r="A166" s="1"/>
      <c r="B166" s="4" t="s">
        <v>44</v>
      </c>
      <c r="C166" s="21">
        <f aca="true" t="shared" si="3" ref="C166:H166">C165/6</f>
        <v>0</v>
      </c>
      <c r="D166" s="10">
        <f t="shared" si="3"/>
        <v>90</v>
      </c>
      <c r="E166" s="20">
        <f t="shared" si="3"/>
        <v>20.276666666666664</v>
      </c>
      <c r="F166" s="10">
        <f t="shared" si="3"/>
        <v>20.963666666666665</v>
      </c>
      <c r="G166" s="10">
        <f t="shared" si="3"/>
        <v>95.66166666666668</v>
      </c>
      <c r="H166" s="10">
        <f t="shared" si="3"/>
        <v>627.695</v>
      </c>
    </row>
    <row r="167" spans="1:8" ht="12.75">
      <c r="A167" s="1"/>
      <c r="B167" s="4"/>
      <c r="C167" s="21"/>
      <c r="D167" s="21"/>
      <c r="E167" s="10"/>
      <c r="F167" s="10"/>
      <c r="G167" s="10"/>
      <c r="H167" s="10"/>
    </row>
    <row r="168" spans="1:8" ht="12.75">
      <c r="A168" s="1"/>
      <c r="B168" s="4"/>
      <c r="C168" s="21"/>
      <c r="D168" s="21"/>
      <c r="E168" s="10"/>
      <c r="F168" s="10"/>
      <c r="G168" s="10"/>
      <c r="H168" s="10"/>
    </row>
    <row r="169" spans="1:8" ht="12.75">
      <c r="A169" s="1"/>
      <c r="B169" s="4"/>
      <c r="C169" s="21"/>
      <c r="D169" s="21"/>
      <c r="E169" s="21"/>
      <c r="F169" s="21"/>
      <c r="G169" s="21"/>
      <c r="H169" s="21"/>
    </row>
    <row r="170" spans="1:8" ht="12.75">
      <c r="A170" s="1"/>
      <c r="B170" s="4" t="s">
        <v>47</v>
      </c>
      <c r="C170" s="21">
        <f aca="true" t="shared" si="4" ref="C170:H170">C165+C87</f>
        <v>0</v>
      </c>
      <c r="D170" s="10">
        <f t="shared" si="4"/>
        <v>1080</v>
      </c>
      <c r="E170" s="10">
        <f t="shared" si="4"/>
        <v>271.39</v>
      </c>
      <c r="F170" s="10">
        <f t="shared" si="4"/>
        <v>272.462</v>
      </c>
      <c r="G170" s="10">
        <f t="shared" si="4"/>
        <v>1130.48</v>
      </c>
      <c r="H170" s="10">
        <f t="shared" si="4"/>
        <v>8101.530000000001</v>
      </c>
    </row>
    <row r="171" spans="1:8" ht="12.75">
      <c r="A171" s="1"/>
      <c r="B171" s="4" t="s">
        <v>48</v>
      </c>
      <c r="C171" s="21">
        <f aca="true" t="shared" si="5" ref="C171:H171">C170/12</f>
        <v>0</v>
      </c>
      <c r="D171" s="10">
        <f t="shared" si="5"/>
        <v>90</v>
      </c>
      <c r="E171" s="10">
        <f t="shared" si="5"/>
        <v>22.61583333333333</v>
      </c>
      <c r="F171" s="10">
        <f t="shared" si="5"/>
        <v>22.705166666666667</v>
      </c>
      <c r="G171" s="10">
        <f t="shared" si="5"/>
        <v>94.20666666666666</v>
      </c>
      <c r="H171" s="10">
        <f t="shared" si="5"/>
        <v>675.1275</v>
      </c>
    </row>
    <row r="172" spans="1:8" ht="12.75">
      <c r="A172" s="1"/>
      <c r="B172" s="4"/>
      <c r="C172" s="10"/>
      <c r="D172" s="10"/>
      <c r="E172" s="10"/>
      <c r="F172" s="10"/>
      <c r="G172" s="10"/>
      <c r="H172" s="10"/>
    </row>
    <row r="173" ht="12.75">
      <c r="A173" s="28" t="s">
        <v>72</v>
      </c>
    </row>
    <row r="174" spans="1:3" ht="12.75">
      <c r="A174" s="28"/>
      <c r="B174" s="28"/>
      <c r="C174" s="28"/>
    </row>
    <row r="175" ht="12.75">
      <c r="B175" t="s">
        <v>68</v>
      </c>
    </row>
    <row r="177" ht="12.75">
      <c r="B177" t="s">
        <v>62</v>
      </c>
    </row>
    <row r="178" ht="12.75">
      <c r="B178" t="s">
        <v>63</v>
      </c>
    </row>
    <row r="179" ht="12.75">
      <c r="B179" t="s">
        <v>64</v>
      </c>
    </row>
    <row r="180" ht="12.75">
      <c r="B180" t="s">
        <v>65</v>
      </c>
    </row>
    <row r="181" ht="12.75">
      <c r="B181" t="s">
        <v>66</v>
      </c>
    </row>
    <row r="182" ht="12.75">
      <c r="B182" t="s">
        <v>67</v>
      </c>
    </row>
    <row r="183" ht="12.75">
      <c r="B183" t="s">
        <v>69</v>
      </c>
    </row>
    <row r="184" ht="12.75">
      <c r="B184" t="s">
        <v>70</v>
      </c>
    </row>
  </sheetData>
  <sheetProtection/>
  <mergeCells count="12">
    <mergeCell ref="A14:A15"/>
    <mergeCell ref="B14:B15"/>
    <mergeCell ref="D14:D15"/>
    <mergeCell ref="E14:G14"/>
    <mergeCell ref="H14:H15"/>
    <mergeCell ref="C14:C15"/>
    <mergeCell ref="A93:A94"/>
    <mergeCell ref="B93:B94"/>
    <mergeCell ref="D93:D94"/>
    <mergeCell ref="E93:G93"/>
    <mergeCell ref="H93:H94"/>
    <mergeCell ref="C93:C94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Бухгалтер1Ричи</cp:lastModifiedBy>
  <cp:lastPrinted>2023-08-21T08:40:02Z</cp:lastPrinted>
  <dcterms:created xsi:type="dcterms:W3CDTF">1996-10-08T23:32:33Z</dcterms:created>
  <dcterms:modified xsi:type="dcterms:W3CDTF">2023-08-23T08:13:32Z</dcterms:modified>
  <cp:category/>
  <cp:version/>
  <cp:contentType/>
  <cp:contentStatus/>
</cp:coreProperties>
</file>